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nmo-my.sharepoint.com/personal/tj_insamlingskontroll_se/Documents/Skrivbordet/Övrigt Anvisningar o Blanketter/"/>
    </mc:Choice>
  </mc:AlternateContent>
  <xr:revisionPtr revIDLastSave="25" documentId="8_{BFC5ACB7-E3E2-4A60-AAEF-B5C0C2DBD507}" xr6:coauthVersionLast="47" xr6:coauthVersionMax="47" xr10:uidLastSave="{3E028D64-8070-48D0-8355-935D79396B37}"/>
  <bookViews>
    <workbookView xWindow="-120" yWindow="-120" windowWidth="38640" windowHeight="15840" xr2:uid="{00000000-000D-0000-FFFF-FFFF00000000}"/>
  </bookViews>
  <sheets>
    <sheet name="RR &amp; BR" sheetId="2" r:id="rId1"/>
    <sheet name="Nyckeltal" sheetId="1" r:id="rId2"/>
    <sheet name="Notförklaringar" sheetId="4" r:id="rId3"/>
    <sheet name="Ska gömmas" sheetId="5" state="hidden" r:id="rId4"/>
  </sheets>
  <definedNames>
    <definedName name="_xlnm.Print_Area" localSheetId="2">Notförklaringar!$A$1:$C$38</definedName>
    <definedName name="_xlnm.Print_Area" localSheetId="1">Nyckeltal!$A$1:$E$39</definedName>
    <definedName name="_xlnm.Print_Area" localSheetId="0">'RR &amp; BR'!$A$1:$C$54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A15" i="4" s="1"/>
  <c r="C9" i="1"/>
  <c r="A50" i="2"/>
  <c r="B16" i="2"/>
  <c r="C8" i="1"/>
  <c r="C9" i="2"/>
  <c r="C16" i="2"/>
  <c r="B9" i="2"/>
  <c r="D8" i="1"/>
  <c r="B24" i="4"/>
  <c r="C2" i="4"/>
  <c r="A2" i="4"/>
  <c r="D9" i="1"/>
  <c r="C36" i="2"/>
  <c r="B36" i="2"/>
  <c r="C2" i="1"/>
  <c r="A37" i="1" s="1"/>
  <c r="A2" i="1"/>
  <c r="B27" i="2"/>
  <c r="B31" i="2" s="1"/>
  <c r="C11" i="1" s="1"/>
  <c r="E11" i="1" s="1"/>
  <c r="A13" i="4" s="1"/>
  <c r="D25" i="2"/>
  <c r="D24" i="2"/>
  <c r="D9" i="2"/>
  <c r="C27" i="2"/>
  <c r="C31" i="2" s="1"/>
  <c r="D27" i="2" l="1"/>
  <c r="C18" i="2"/>
  <c r="D10" i="1" s="1"/>
  <c r="D5" i="1"/>
  <c r="C5" i="1"/>
  <c r="E5" i="1" s="1"/>
  <c r="A7" i="4" s="1"/>
  <c r="D11" i="1"/>
  <c r="E9" i="1"/>
  <c r="A11" i="4" s="1"/>
  <c r="E8" i="1"/>
  <c r="A10" i="4" s="1"/>
  <c r="B18" i="2"/>
  <c r="D4" i="1" l="1"/>
  <c r="C38" i="2"/>
  <c r="C42" i="2" s="1"/>
  <c r="D7" i="1"/>
  <c r="D6" i="1"/>
  <c r="C4" i="1"/>
  <c r="E4" i="1" s="1"/>
  <c r="A6" i="4" s="1"/>
  <c r="C10" i="1"/>
  <c r="E10" i="1" s="1"/>
  <c r="A12" i="4" s="1"/>
  <c r="B38" i="2"/>
  <c r="B42" i="2" s="1"/>
  <c r="D17" i="2"/>
  <c r="C12" i="1"/>
  <c r="E12" i="1" s="1"/>
  <c r="A14" i="4" s="1"/>
  <c r="C6" i="1"/>
  <c r="E6" i="1" s="1"/>
  <c r="A8" i="4" s="1"/>
  <c r="C7" i="1"/>
  <c r="E7" i="1" s="1"/>
  <c r="A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organisationens namn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organisationsnr.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Med privatpersoner menas ej företag.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Överförs automatiskt från RR-blanketten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C2" authorId="0" shapeId="0" xr:uid="{5D210F14-8161-4C7D-B622-0D62BBC32728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Överförs automatiskt från RR-blanketten</t>
        </r>
      </text>
    </comment>
    <comment ref="A23" authorId="0" shapeId="0" xr:uid="{C5DCD1B8-E176-4D58-8ACC-7D5F9B3819C2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Om förklaring ej ryms inom angiven ruta, eller om ytterligare uppgifter vill lämnas, ges förklaring på separat blad som biläggs blanketterna, med hänvisning till bilaga i aktuell ruta nedan.</t>
        </r>
      </text>
    </comment>
  </commentList>
</comments>
</file>

<file path=xl/sharedStrings.xml><?xml version="1.0" encoding="utf-8"?>
<sst xmlns="http://schemas.openxmlformats.org/spreadsheetml/2006/main" count="102" uniqueCount="91">
  <si>
    <t>Organisationens namn</t>
  </si>
  <si>
    <t>Organisationsnr:</t>
  </si>
  <si>
    <t>(Belopp anges i Tkr)</t>
  </si>
  <si>
    <t>bara eknomiansvari sign på andra raden till höger i nyckeltal</t>
  </si>
  <si>
    <t>Tkr</t>
  </si>
  <si>
    <t>ändra längst ner till styrelses ordförande eller annan firatecknare/verklig huvudman (vice ordförande)</t>
  </si>
  <si>
    <t>Verksamhetsintäkter från privatpersoner</t>
  </si>
  <si>
    <t>Lägg till rullgardin - har ni beskrivit a) b) c) ändamål, effekt mm främjande och måluppfyllelse</t>
  </si>
  <si>
    <t>R010 Gåvor från privatpersoner</t>
  </si>
  <si>
    <t>Gåvor från privatpersoner</t>
  </si>
  <si>
    <t>R040 Försäljning av varor och tjänster</t>
  </si>
  <si>
    <t>R050 Insamling med gåvobevis</t>
  </si>
  <si>
    <t>R070 Summa intäkter från privatpersoner</t>
  </si>
  <si>
    <t>Summa intäkter från privatpersoner, "nyckeltal 2 ska stå gåvor från priatpersoner"</t>
  </si>
  <si>
    <t>Verksamhetsintäkter från övriga</t>
  </si>
  <si>
    <t>Nyckeltal 5b sätt beloppsgräns på 1 mkr samt lägg till NOTutfall på 10% istället för 5%, ta bort 6 och 7</t>
  </si>
  <si>
    <t>R080 Bidrag från myndigheter</t>
  </si>
  <si>
    <t>summa intäkter från övriga på r150</t>
  </si>
  <si>
    <t>R090 Gåvor och bidrag från organisationer</t>
  </si>
  <si>
    <t>EV. lägga till soliditetsmått istället för fritt/ tot kostnader</t>
  </si>
  <si>
    <t>R091 (Upplysning: varav erhållet från annan 90-konto org.)</t>
  </si>
  <si>
    <t>11. +- inom parantes</t>
  </si>
  <si>
    <t>R092 (Upplysning: varav erhållet från närstående org.)</t>
  </si>
  <si>
    <t xml:space="preserve">Ange ja eller nej om pm från reviosor har avlämnats och </t>
  </si>
  <si>
    <t>R095 Gåvor och bidrag från övriga företag</t>
  </si>
  <si>
    <t>Har kontoinnehavare mottagande organisationer, ja eller nej + hänvisa till blankett</t>
  </si>
  <si>
    <t>R100 Summa verksamhetsintäkter från övriga</t>
  </si>
  <si>
    <t>R130 Övriga verksamhetsintäkter</t>
  </si>
  <si>
    <t>R150 Summa verksamhetsintäkter</t>
  </si>
  <si>
    <t xml:space="preserve">R200 Ändamålskostnader </t>
  </si>
  <si>
    <t>R202 (Upplysning: varav lämnat till närstående org.)</t>
  </si>
  <si>
    <t>Insamlingskostnader (privatpersoner)</t>
  </si>
  <si>
    <t>R210 Direkta kostnader vid försäljning av varor/tjänster</t>
  </si>
  <si>
    <t>R220 Direkta kostnader vid "insamling med gåvobevis"</t>
  </si>
  <si>
    <t>R230 Insamlingskostnader vid insamling från privatpersoner</t>
  </si>
  <si>
    <t>R240 Summa insamlingskostnader</t>
  </si>
  <si>
    <t>R250 Insamlingskostnader från juridisk person</t>
  </si>
  <si>
    <t>R260 Övriga administrationskostnader</t>
  </si>
  <si>
    <t>Resultat från finansiella investeringar</t>
  </si>
  <si>
    <t>R285 Netto av resultat från finansiella placeringar</t>
  </si>
  <si>
    <t>R295 Summa resultat från finansiella investeringar</t>
  </si>
  <si>
    <t>R300 Resultat efter finansiella poster</t>
  </si>
  <si>
    <t>R310 Skattekostnad och dispositioner</t>
  </si>
  <si>
    <t xml:space="preserve">R315 Årets resultat </t>
  </si>
  <si>
    <t>Balansräkning</t>
  </si>
  <si>
    <t>T100 Summa tillgångar</t>
  </si>
  <si>
    <t>E100 Summa bundet eget kapital</t>
  </si>
  <si>
    <t>E101 Summa fritt eget kapital</t>
  </si>
  <si>
    <t>S100 Summa skulder</t>
  </si>
  <si>
    <r>
      <t xml:space="preserve">Länk: </t>
    </r>
    <r>
      <rPr>
        <i/>
        <sz val="11"/>
        <rFont val="Arial"/>
        <family val="2"/>
      </rPr>
      <t>Svensk Insamlingskontrolls anvisningar till årsredovisning och rapportpaket för verksamhetsåret 2022</t>
    </r>
  </si>
  <si>
    <t>Nyckeltal %</t>
  </si>
  <si>
    <t>2. Insamlingskostnader/Gåvor från privatperson</t>
  </si>
  <si>
    <t>4. Ändamålskostnader/Totala intäkter</t>
  </si>
  <si>
    <t>5a. Insamlingskostnad för juridisk person/erh bidrag juridisk person</t>
  </si>
  <si>
    <t>5b. Kostnad för ansökan om bidrag/erh bidrag (Tkr)</t>
  </si>
  <si>
    <t>6. Övriga intäkter/Totala verksamhetsintäkter</t>
  </si>
  <si>
    <t>7. Fritt eget kapital/Totala kostnader</t>
  </si>
  <si>
    <t>På följande frågor svaras ja/nej (förtydliganden finns i anvisningarna)</t>
  </si>
  <si>
    <t>Är följande angivet i förvaltningsberättelsen?</t>
  </si>
  <si>
    <t xml:space="preserve">c) vilka effekter som ändamålsarbetet bidragit med </t>
  </si>
  <si>
    <t>Kontaktperson:</t>
  </si>
  <si>
    <t>Namn/befattning:</t>
  </si>
  <si>
    <t>Telefon nr:</t>
  </si>
  <si>
    <t>E-post:</t>
  </si>
  <si>
    <t>Härmed intygas att ovanstående uppgifter samt resultat- och</t>
  </si>
  <si>
    <t>balansräkning överensstämmer med organisationens räkenskaper</t>
  </si>
  <si>
    <t>Ort/datum</t>
  </si>
  <si>
    <t>Styrelsens ordförande eller annan firmatecknare</t>
  </si>
  <si>
    <t>Ekonomiansvarig</t>
  </si>
  <si>
    <t>Namnförtydligande</t>
  </si>
  <si>
    <r>
      <t xml:space="preserve">Förklaring till avvikande nyckeltal </t>
    </r>
    <r>
      <rPr>
        <sz val="11"/>
        <rFont val="Arial"/>
        <family val="2"/>
      </rPr>
      <t>(skrivs in om "NOT" uppkommit t.h. om resp nyckeltal)</t>
    </r>
  </si>
  <si>
    <t>EK</t>
  </si>
  <si>
    <t>Ja</t>
  </si>
  <si>
    <t>Nej</t>
  </si>
  <si>
    <t xml:space="preserve">Nej </t>
  </si>
  <si>
    <t>Inga Mottagre</t>
  </si>
  <si>
    <t>Styrelsens ordförande/kassör</t>
  </si>
  <si>
    <t>Kassör/ekonomiansvarig</t>
  </si>
  <si>
    <t>Har rapport/PM lämnats från revisor till KI under året?</t>
  </si>
  <si>
    <t>Resultaträkning</t>
  </si>
  <si>
    <t>R270 Summa administrationskostnader (inkl insamligskostn.)</t>
  </si>
  <si>
    <t>R280 Netto av ränteintäkter, utdelning och räntekostnader</t>
  </si>
  <si>
    <t xml:space="preserve">Har KI mottagande organisationer? </t>
  </si>
  <si>
    <t>a) hur ändamålsarbetet har bedrivits/främjats</t>
  </si>
  <si>
    <t>9. Förändring insamlingskostn. inkl. övriga administrationskostnader (+/-)</t>
  </si>
  <si>
    <t>8. Förändring verksamhetsintäkter (+/-)</t>
  </si>
  <si>
    <t>3. Övriga Administrationskostnader/Totala intäkter</t>
  </si>
  <si>
    <t>Nedan kan eventuella övriga notupplysningar/förklaringar anges:</t>
  </si>
  <si>
    <t>Övriga upplysningar kan anges här (frivilligt)</t>
  </si>
  <si>
    <t>1. Administrativakostnader (inkl. insamlingskostn.)/Totala intäkter</t>
  </si>
  <si>
    <t>b) vilket resultat som uppnåtts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</si>
</sst>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2"/>
      <color rgb="FF000000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</cellStyleXfs>
  <cellXfs count="183">
    <xf numFmtId="0" fontId="0" fillId="0" borderId="0" xfId="0"/>
    <xf numFmtId="0" fontId="6" fillId="0" borderId="0" xfId="0" applyFont="1"/>
    <xf numFmtId="3" fontId="0" fillId="0" borderId="0" xfId="0" applyNumberForma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/>
    <xf numFmtId="0" fontId="11" fillId="0" borderId="1" xfId="0" applyFont="1" applyBorder="1"/>
    <xf numFmtId="0" fontId="0" fillId="0" borderId="0" xfId="0" applyAlignment="1">
      <alignment horizontal="right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11" fillId="0" borderId="2" xfId="1" applyFont="1" applyBorder="1" applyAlignment="1" applyProtection="1">
      <alignment horizontal="right"/>
    </xf>
    <xf numFmtId="0" fontId="4" fillId="0" borderId="0" xfId="0" applyFont="1"/>
    <xf numFmtId="9" fontId="11" fillId="0" borderId="0" xfId="1" applyFont="1" applyBorder="1" applyAlignment="1" applyProtection="1">
      <alignment horizontal="right"/>
    </xf>
    <xf numFmtId="0" fontId="0" fillId="0" borderId="14" xfId="0" applyBorder="1"/>
    <xf numFmtId="0" fontId="11" fillId="0" borderId="14" xfId="0" applyFont="1" applyBorder="1"/>
    <xf numFmtId="0" fontId="4" fillId="0" borderId="20" xfId="0" applyFont="1" applyBorder="1"/>
    <xf numFmtId="0" fontId="4" fillId="0" borderId="1" xfId="0" applyFont="1" applyBorder="1"/>
    <xf numFmtId="3" fontId="11" fillId="0" borderId="5" xfId="0" applyNumberFormat="1" applyFont="1" applyBorder="1" applyProtection="1">
      <protection locked="0"/>
    </xf>
    <xf numFmtId="3" fontId="4" fillId="0" borderId="5" xfId="0" applyNumberFormat="1" applyFont="1" applyBorder="1"/>
    <xf numFmtId="3" fontId="12" fillId="0" borderId="5" xfId="0" applyNumberFormat="1" applyFont="1" applyBorder="1" applyProtection="1">
      <protection locked="0"/>
    </xf>
    <xf numFmtId="3" fontId="4" fillId="2" borderId="5" xfId="0" applyNumberFormat="1" applyFont="1" applyFill="1" applyBorder="1"/>
    <xf numFmtId="3" fontId="4" fillId="0" borderId="5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24" xfId="0" applyFont="1" applyBorder="1"/>
    <xf numFmtId="0" fontId="10" fillId="0" borderId="17" xfId="0" applyFont="1" applyBorder="1" applyAlignment="1" applyProtection="1">
      <alignment horizontal="right"/>
      <protection locked="0"/>
    </xf>
    <xf numFmtId="0" fontId="2" fillId="0" borderId="17" xfId="0" applyFont="1" applyBorder="1"/>
    <xf numFmtId="0" fontId="4" fillId="0" borderId="17" xfId="0" applyFont="1" applyBorder="1"/>
    <xf numFmtId="0" fontId="11" fillId="0" borderId="17" xfId="0" applyFont="1" applyBorder="1"/>
    <xf numFmtId="0" fontId="12" fillId="0" borderId="17" xfId="0" applyFont="1" applyBorder="1"/>
    <xf numFmtId="0" fontId="4" fillId="2" borderId="17" xfId="0" applyFont="1" applyFill="1" applyBorder="1"/>
    <xf numFmtId="0" fontId="1" fillId="0" borderId="0" xfId="0" applyFont="1"/>
    <xf numFmtId="0" fontId="0" fillId="0" borderId="14" xfId="0" applyBorder="1" applyAlignment="1">
      <alignment horizontal="left"/>
    </xf>
    <xf numFmtId="3" fontId="11" fillId="0" borderId="14" xfId="0" applyNumberFormat="1" applyFont="1" applyBorder="1" applyProtection="1">
      <protection locked="0"/>
    </xf>
    <xf numFmtId="9" fontId="11" fillId="0" borderId="0" xfId="1" applyFont="1" applyBorder="1" applyAlignment="1">
      <alignment horizontal="right"/>
    </xf>
    <xf numFmtId="1" fontId="11" fillId="0" borderId="0" xfId="1" applyNumberFormat="1" applyFont="1" applyBorder="1" applyAlignment="1" applyProtection="1">
      <alignment horizontal="right"/>
    </xf>
    <xf numFmtId="0" fontId="18" fillId="0" borderId="17" xfId="0" applyFont="1" applyBorder="1"/>
    <xf numFmtId="0" fontId="19" fillId="0" borderId="17" xfId="0" applyFont="1" applyBorder="1"/>
    <xf numFmtId="0" fontId="11" fillId="0" borderId="0" xfId="0" applyFont="1" applyAlignment="1">
      <alignment wrapText="1"/>
    </xf>
    <xf numFmtId="0" fontId="4" fillId="3" borderId="14" xfId="0" applyFont="1" applyFill="1" applyBorder="1"/>
    <xf numFmtId="0" fontId="4" fillId="3" borderId="0" xfId="0" applyFont="1" applyFill="1"/>
    <xf numFmtId="0" fontId="4" fillId="3" borderId="16" xfId="0" applyFont="1" applyFill="1" applyBorder="1"/>
    <xf numFmtId="0" fontId="0" fillId="0" borderId="16" xfId="0" applyBorder="1"/>
    <xf numFmtId="0" fontId="11" fillId="0" borderId="16" xfId="0" applyFont="1" applyBorder="1" applyAlignment="1">
      <alignment wrapText="1"/>
    </xf>
    <xf numFmtId="3" fontId="4" fillId="0" borderId="14" xfId="0" applyNumberFormat="1" applyFont="1" applyBorder="1"/>
    <xf numFmtId="0" fontId="11" fillId="0" borderId="0" xfId="0" applyFont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0" xfId="0" applyNumberFormat="1" applyFont="1" applyAlignment="1" applyProtection="1">
      <alignment wrapText="1"/>
      <protection locked="0"/>
    </xf>
    <xf numFmtId="3" fontId="11" fillId="0" borderId="16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Alignment="1" applyProtection="1">
      <alignment vertical="top" wrapText="1"/>
      <protection locked="0"/>
    </xf>
    <xf numFmtId="3" fontId="11" fillId="0" borderId="16" xfId="0" applyNumberFormat="1" applyFont="1" applyBorder="1" applyAlignment="1" applyProtection="1">
      <alignment vertical="top" wrapText="1"/>
      <protection locked="0"/>
    </xf>
    <xf numFmtId="0" fontId="4" fillId="0" borderId="40" xfId="0" applyFont="1" applyBorder="1" applyProtection="1">
      <protection locked="0"/>
    </xf>
    <xf numFmtId="0" fontId="9" fillId="0" borderId="36" xfId="0" applyFont="1" applyBorder="1"/>
    <xf numFmtId="0" fontId="11" fillId="0" borderId="22" xfId="0" applyFont="1" applyBorder="1"/>
    <xf numFmtId="9" fontId="20" fillId="0" borderId="0" xfId="1" applyFont="1"/>
    <xf numFmtId="0" fontId="20" fillId="0" borderId="0" xfId="0" applyFont="1" applyProtection="1">
      <protection locked="0"/>
    </xf>
    <xf numFmtId="0" fontId="5" fillId="0" borderId="16" xfId="0" applyFont="1" applyBorder="1"/>
    <xf numFmtId="0" fontId="21" fillId="0" borderId="0" xfId="0" applyFont="1"/>
    <xf numFmtId="0" fontId="16" fillId="0" borderId="5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19" xfId="0" applyFont="1" applyBorder="1" applyProtection="1">
      <protection locked="0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 applyProtection="1">
      <alignment horizontal="right"/>
      <protection locked="0"/>
    </xf>
    <xf numFmtId="0" fontId="16" fillId="0" borderId="17" xfId="0" quotePrefix="1" applyFont="1" applyBorder="1" applyProtection="1"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 applyProtection="1">
      <alignment horizontal="left"/>
      <protection locked="0"/>
    </xf>
    <xf numFmtId="0" fontId="22" fillId="4" borderId="0" xfId="2" applyProtection="1">
      <protection locked="0"/>
    </xf>
    <xf numFmtId="0" fontId="23" fillId="5" borderId="0" xfId="3" applyProtection="1">
      <protection locked="0"/>
    </xf>
    <xf numFmtId="4" fontId="7" fillId="0" borderId="0" xfId="0" applyNumberFormat="1" applyFont="1"/>
    <xf numFmtId="0" fontId="22" fillId="4" borderId="0" xfId="2"/>
    <xf numFmtId="0" fontId="10" fillId="0" borderId="18" xfId="0" applyFont="1" applyBorder="1" applyAlignment="1">
      <alignment horizontal="right"/>
    </xf>
    <xf numFmtId="3" fontId="11" fillId="0" borderId="18" xfId="0" applyNumberFormat="1" applyFont="1" applyBorder="1" applyProtection="1">
      <protection locked="0"/>
    </xf>
    <xf numFmtId="3" fontId="4" fillId="0" borderId="18" xfId="0" applyNumberFormat="1" applyFont="1" applyBorder="1"/>
    <xf numFmtId="3" fontId="12" fillId="0" borderId="18" xfId="0" applyNumberFormat="1" applyFont="1" applyBorder="1" applyProtection="1">
      <protection locked="0"/>
    </xf>
    <xf numFmtId="3" fontId="4" fillId="2" borderId="18" xfId="0" applyNumberFormat="1" applyFont="1" applyFill="1" applyBorder="1"/>
    <xf numFmtId="3" fontId="4" fillId="0" borderId="18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right"/>
      <protection locked="0"/>
    </xf>
    <xf numFmtId="3" fontId="24" fillId="0" borderId="0" xfId="0" applyNumberFormat="1" applyFont="1"/>
    <xf numFmtId="0" fontId="5" fillId="0" borderId="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0" xfId="0" applyFont="1" applyProtection="1">
      <protection locked="0"/>
    </xf>
    <xf numFmtId="0" fontId="18" fillId="2" borderId="17" xfId="0" applyFont="1" applyFill="1" applyBorder="1"/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11" fillId="0" borderId="0" xfId="0" applyNumberFormat="1" applyFont="1" applyAlignment="1" applyProtection="1">
      <alignment horizontal="center"/>
      <protection locked="0"/>
    </xf>
    <xf numFmtId="0" fontId="4" fillId="0" borderId="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Protection="1">
      <protection locked="0"/>
    </xf>
    <xf numFmtId="0" fontId="5" fillId="0" borderId="21" xfId="0" applyFont="1" applyBorder="1"/>
    <xf numFmtId="0" fontId="1" fillId="0" borderId="16" xfId="0" applyFont="1" applyBorder="1"/>
    <xf numFmtId="3" fontId="1" fillId="0" borderId="16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4" xfId="0" applyFont="1" applyBorder="1" applyAlignment="1"/>
    <xf numFmtId="0" fontId="11" fillId="0" borderId="0" xfId="0" applyFont="1" applyAlignment="1"/>
    <xf numFmtId="0" fontId="17" fillId="0" borderId="6" xfId="0" quotePrefix="1" applyFont="1" applyBorder="1" applyAlignment="1"/>
    <xf numFmtId="0" fontId="17" fillId="0" borderId="7" xfId="0" applyFont="1" applyBorder="1" applyAlignment="1"/>
    <xf numFmtId="0" fontId="17" fillId="0" borderId="19" xfId="0" applyFont="1" applyBorder="1" applyAlignment="1"/>
    <xf numFmtId="3" fontId="16" fillId="0" borderId="6" xfId="0" applyNumberFormat="1" applyFont="1" applyBorder="1" applyAlignment="1" applyProtection="1">
      <protection locked="0"/>
    </xf>
    <xf numFmtId="3" fontId="16" fillId="0" borderId="7" xfId="0" applyNumberFormat="1" applyFont="1" applyBorder="1" applyAlignment="1" applyProtection="1">
      <protection locked="0"/>
    </xf>
    <xf numFmtId="3" fontId="16" fillId="0" borderId="19" xfId="0" applyNumberFormat="1" applyFont="1" applyBorder="1" applyAlignment="1" applyProtection="1">
      <protection locked="0"/>
    </xf>
    <xf numFmtId="0" fontId="16" fillId="0" borderId="6" xfId="0" quotePrefix="1" applyFont="1" applyBorder="1" applyAlignment="1" applyProtection="1">
      <protection locked="0"/>
    </xf>
    <xf numFmtId="0" fontId="16" fillId="0" borderId="7" xfId="0" applyFont="1" applyBorder="1" applyAlignment="1" applyProtection="1">
      <protection locked="0"/>
    </xf>
    <xf numFmtId="0" fontId="16" fillId="0" borderId="19" xfId="0" applyFont="1" applyBorder="1" applyAlignment="1" applyProtection="1">
      <protection locked="0"/>
    </xf>
    <xf numFmtId="0" fontId="16" fillId="0" borderId="17" xfId="0" quotePrefix="1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9" fontId="11" fillId="0" borderId="0" xfId="1" applyFont="1" applyBorder="1" applyAlignment="1" applyProtection="1">
      <alignment horizontal="center"/>
    </xf>
    <xf numFmtId="3" fontId="11" fillId="0" borderId="5" xfId="0" applyNumberFormat="1" applyFont="1" applyBorder="1" applyAlignment="1" applyProtection="1">
      <alignment horizontal="center"/>
      <protection locked="0"/>
    </xf>
    <xf numFmtId="3" fontId="11" fillId="0" borderId="6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6" fillId="0" borderId="29" xfId="0" applyNumberFormat="1" applyFont="1" applyBorder="1" applyAlignment="1" applyProtection="1">
      <protection locked="0"/>
    </xf>
    <xf numFmtId="3" fontId="16" fillId="0" borderId="30" xfId="0" applyNumberFormat="1" applyFont="1" applyBorder="1" applyAlignment="1" applyProtection="1">
      <protection locked="0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17" fillId="0" borderId="17" xfId="0" quotePrefix="1" applyFont="1" applyBorder="1" applyAlignment="1"/>
    <xf numFmtId="0" fontId="17" fillId="0" borderId="5" xfId="0" applyFont="1" applyBorder="1" applyAlignment="1"/>
    <xf numFmtId="0" fontId="26" fillId="0" borderId="17" xfId="0" applyFont="1" applyBorder="1" applyAlignment="1"/>
    <xf numFmtId="0" fontId="26" fillId="0" borderId="5" xfId="0" applyFont="1" applyBorder="1" applyAlignment="1"/>
    <xf numFmtId="0" fontId="16" fillId="0" borderId="17" xfId="0" applyFont="1" applyBorder="1" applyAlignment="1" applyProtection="1">
      <protection locked="0"/>
    </xf>
    <xf numFmtId="3" fontId="16" fillId="0" borderId="28" xfId="0" applyNumberFormat="1" applyFont="1" applyBorder="1" applyAlignment="1" applyProtection="1">
      <protection locked="0"/>
    </xf>
    <xf numFmtId="3" fontId="16" fillId="0" borderId="23" xfId="0" applyNumberFormat="1" applyFont="1" applyBorder="1" applyAlignment="1" applyProtection="1">
      <protection locked="0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16" fillId="0" borderId="31" xfId="0" applyNumberFormat="1" applyFont="1" applyBorder="1" applyAlignment="1" applyProtection="1">
      <protection locked="0"/>
    </xf>
    <xf numFmtId="3" fontId="16" fillId="0" borderId="32" xfId="0" applyNumberFormat="1" applyFont="1" applyBorder="1" applyAlignment="1" applyProtection="1">
      <protection locked="0"/>
    </xf>
    <xf numFmtId="3" fontId="16" fillId="0" borderId="33" xfId="0" applyNumberFormat="1" applyFont="1" applyBorder="1" applyAlignment="1" applyProtection="1"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2" fillId="0" borderId="10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protection locked="0"/>
    </xf>
    <xf numFmtId="0" fontId="2" fillId="0" borderId="22" xfId="0" applyFont="1" applyBorder="1" applyAlignment="1"/>
    <xf numFmtId="0" fontId="2" fillId="0" borderId="3" xfId="0" applyFont="1" applyBorder="1" applyAlignment="1"/>
    <xf numFmtId="0" fontId="17" fillId="0" borderId="17" xfId="0" quotePrefix="1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7" fillId="0" borderId="18" xfId="0" applyFont="1" applyBorder="1" applyAlignment="1" applyProtection="1">
      <protection locked="0"/>
    </xf>
    <xf numFmtId="0" fontId="25" fillId="0" borderId="17" xfId="0" quotePrefix="1" applyFont="1" applyBorder="1" applyAlignment="1" applyProtection="1">
      <protection locked="0"/>
    </xf>
    <xf numFmtId="0" fontId="25" fillId="0" borderId="5" xfId="0" applyFont="1" applyBorder="1" applyAlignment="1" applyProtection="1">
      <protection locked="0"/>
    </xf>
    <xf numFmtId="0" fontId="25" fillId="0" borderId="18" xfId="0" applyFont="1" applyBorder="1" applyAlignment="1" applyProtection="1">
      <protection locked="0"/>
    </xf>
    <xf numFmtId="0" fontId="17" fillId="3" borderId="34" xfId="0" quotePrefix="1" applyFont="1" applyFill="1" applyBorder="1" applyAlignment="1" applyProtection="1">
      <protection locked="0"/>
    </xf>
    <xf numFmtId="0" fontId="17" fillId="3" borderId="35" xfId="0" applyFont="1" applyFill="1" applyBorder="1" applyAlignment="1" applyProtection="1">
      <protection locked="0"/>
    </xf>
    <xf numFmtId="0" fontId="17" fillId="3" borderId="36" xfId="0" applyFont="1" applyFill="1" applyBorder="1" applyAlignment="1" applyProtection="1">
      <protection locked="0"/>
    </xf>
    <xf numFmtId="3" fontId="11" fillId="0" borderId="20" xfId="0" applyNumberFormat="1" applyFont="1" applyBorder="1" applyAlignment="1" applyProtection="1">
      <alignment horizontal="left" vertical="top"/>
      <protection locked="0"/>
    </xf>
    <xf numFmtId="3" fontId="11" fillId="0" borderId="1" xfId="0" applyNumberFormat="1" applyFont="1" applyBorder="1" applyAlignment="1" applyProtection="1">
      <alignment horizontal="left" vertical="top"/>
      <protection locked="0"/>
    </xf>
    <xf numFmtId="3" fontId="11" fillId="0" borderId="21" xfId="0" applyNumberFormat="1" applyFont="1" applyBorder="1" applyAlignment="1" applyProtection="1">
      <alignment horizontal="left" vertical="top"/>
      <protection locked="0"/>
    </xf>
    <xf numFmtId="3" fontId="11" fillId="0" borderId="14" xfId="0" applyNumberFormat="1" applyFont="1" applyBorder="1" applyAlignment="1" applyProtection="1">
      <alignment horizontal="left" vertical="top"/>
      <protection locked="0"/>
    </xf>
    <xf numFmtId="3" fontId="11" fillId="0" borderId="0" xfId="0" applyNumberFormat="1" applyFont="1" applyAlignment="1" applyProtection="1">
      <alignment horizontal="left" vertical="top"/>
      <protection locked="0"/>
    </xf>
    <xf numFmtId="3" fontId="11" fillId="0" borderId="16" xfId="0" applyNumberFormat="1" applyFont="1" applyBorder="1" applyAlignment="1" applyProtection="1">
      <alignment horizontal="left" vertical="top"/>
      <protection locked="0"/>
    </xf>
    <xf numFmtId="3" fontId="11" fillId="0" borderId="37" xfId="0" applyNumberFormat="1" applyFont="1" applyBorder="1" applyAlignment="1" applyProtection="1">
      <alignment horizontal="left" vertical="top"/>
      <protection locked="0"/>
    </xf>
    <xf numFmtId="3" fontId="11" fillId="0" borderId="38" xfId="0" applyNumberFormat="1" applyFont="1" applyBorder="1" applyAlignment="1" applyProtection="1">
      <alignment horizontal="left" vertical="top"/>
      <protection locked="0"/>
    </xf>
    <xf numFmtId="3" fontId="11" fillId="0" borderId="39" xfId="0" applyNumberFormat="1" applyFont="1" applyBorder="1" applyAlignment="1" applyProtection="1">
      <alignment horizontal="left" vertical="top"/>
      <protection locked="0"/>
    </xf>
    <xf numFmtId="0" fontId="11" fillId="0" borderId="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10" xfId="0" applyNumberFormat="1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3" borderId="1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</cellXfs>
  <cellStyles count="4">
    <cellStyle name="Bra" xfId="2" builtinId="26"/>
    <cellStyle name="Neutral" xfId="3" builtinId="2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76200</xdr:rowOff>
        </xdr:from>
        <xdr:to>
          <xdr:col>0</xdr:col>
          <xdr:colOff>2419350</xdr:colOff>
          <xdr:row>53</xdr:row>
          <xdr:rowOff>161925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="110" zoomScaleNormal="110" zoomScaleSheetLayoutView="115" workbookViewId="0">
      <selection activeCell="B20" sqref="B20"/>
    </sheetView>
  </sheetViews>
  <sheetFormatPr defaultRowHeight="12.75" x14ac:dyDescent="0.2"/>
  <cols>
    <col min="1" max="1" width="63.140625" customWidth="1"/>
    <col min="2" max="3" width="18.140625" style="2" customWidth="1"/>
    <col min="4" max="4" width="4.140625" customWidth="1"/>
    <col min="5" max="7" width="0" hidden="1" customWidth="1"/>
    <col min="8" max="8" width="11.5703125" hidden="1" customWidth="1"/>
    <col min="9" max="13" width="0" hidden="1" customWidth="1"/>
  </cols>
  <sheetData>
    <row r="1" spans="1:10" s="6" customFormat="1" ht="15" x14ac:dyDescent="0.25">
      <c r="A1" s="26" t="s">
        <v>0</v>
      </c>
      <c r="B1" s="98" t="s">
        <v>1</v>
      </c>
      <c r="C1" s="99"/>
      <c r="D1" s="9"/>
    </row>
    <row r="2" spans="1:10" ht="15" customHeight="1" x14ac:dyDescent="0.25">
      <c r="A2" s="93"/>
      <c r="B2" s="100"/>
      <c r="C2" s="101"/>
      <c r="D2" s="10"/>
      <c r="E2" s="10"/>
      <c r="F2" s="10"/>
      <c r="G2" s="10"/>
      <c r="H2" s="10"/>
      <c r="I2" s="10"/>
      <c r="J2" s="10"/>
    </row>
    <row r="3" spans="1:10" s="5" customFormat="1" ht="18" customHeight="1" x14ac:dyDescent="0.25">
      <c r="A3" s="27" t="s">
        <v>2</v>
      </c>
      <c r="B3" s="91">
        <v>2022</v>
      </c>
      <c r="C3" s="92">
        <v>2021</v>
      </c>
      <c r="D3" s="11"/>
      <c r="E3" s="71" t="s">
        <v>3</v>
      </c>
      <c r="F3" s="11"/>
      <c r="G3" s="11"/>
      <c r="H3" s="11"/>
      <c r="I3" s="11"/>
      <c r="J3" s="11"/>
    </row>
    <row r="4" spans="1:10" ht="21.75" customHeight="1" x14ac:dyDescent="0.25">
      <c r="A4" s="28" t="s">
        <v>79</v>
      </c>
      <c r="B4" s="64" t="s">
        <v>4</v>
      </c>
      <c r="C4" s="75" t="s">
        <v>4</v>
      </c>
      <c r="D4" s="10"/>
      <c r="E4" s="71" t="s">
        <v>5</v>
      </c>
      <c r="F4" s="10"/>
      <c r="G4" s="10"/>
      <c r="H4" s="10"/>
      <c r="I4" s="10"/>
      <c r="J4" s="10"/>
    </row>
    <row r="5" spans="1:10" ht="21" customHeight="1" x14ac:dyDescent="0.25">
      <c r="A5" s="29" t="s">
        <v>6</v>
      </c>
      <c r="B5" s="20"/>
      <c r="C5" s="76"/>
      <c r="D5" s="10"/>
      <c r="E5" s="71" t="s">
        <v>7</v>
      </c>
      <c r="F5" s="10"/>
      <c r="G5" s="10"/>
      <c r="H5" s="10"/>
      <c r="I5" s="10"/>
      <c r="J5" s="10"/>
    </row>
    <row r="6" spans="1:10" ht="16.5" customHeight="1" x14ac:dyDescent="0.25">
      <c r="A6" s="39" t="s">
        <v>8</v>
      </c>
      <c r="B6" s="20"/>
      <c r="C6" s="76"/>
      <c r="D6" s="10"/>
      <c r="E6" s="71" t="s">
        <v>9</v>
      </c>
      <c r="F6" s="10"/>
      <c r="G6" s="13"/>
      <c r="H6" s="10"/>
      <c r="I6" s="10"/>
      <c r="J6" s="10"/>
    </row>
    <row r="7" spans="1:10" ht="16.5" customHeight="1" x14ac:dyDescent="0.2">
      <c r="A7" s="30" t="s">
        <v>10</v>
      </c>
      <c r="B7" s="20"/>
      <c r="C7" s="76"/>
      <c r="D7" s="10"/>
      <c r="E7" s="10"/>
      <c r="F7" s="10"/>
      <c r="G7" s="10"/>
      <c r="H7" s="10"/>
      <c r="I7" s="10"/>
      <c r="J7" s="10"/>
    </row>
    <row r="8" spans="1:10" ht="16.5" customHeight="1" x14ac:dyDescent="0.2">
      <c r="A8" s="30" t="s">
        <v>11</v>
      </c>
      <c r="B8" s="20"/>
      <c r="C8" s="76"/>
      <c r="D8" s="10"/>
      <c r="E8" s="10"/>
      <c r="F8" s="10"/>
      <c r="G8" s="10"/>
      <c r="H8" s="10"/>
      <c r="I8" s="10"/>
      <c r="J8" s="10"/>
    </row>
    <row r="9" spans="1:10" ht="19.5" customHeight="1" x14ac:dyDescent="0.25">
      <c r="A9" s="38" t="s">
        <v>12</v>
      </c>
      <c r="B9" s="21">
        <f>SUM(B6:B8)</f>
        <v>0</v>
      </c>
      <c r="C9" s="77">
        <f>SUM(C6:C8)</f>
        <v>0</v>
      </c>
      <c r="D9" t="str">
        <f>IF(B2&gt;0,IF(B9=0,"Förklaring till saknad insamlingsintäkt ska lämnas",""),"")</f>
        <v/>
      </c>
      <c r="E9" s="71" t="s">
        <v>13</v>
      </c>
      <c r="F9" s="10"/>
      <c r="G9" s="10"/>
      <c r="H9" s="10"/>
      <c r="I9" s="10"/>
      <c r="J9" s="10"/>
    </row>
    <row r="10" spans="1:10" ht="20.25" customHeight="1" x14ac:dyDescent="0.25">
      <c r="A10" s="29" t="s">
        <v>14</v>
      </c>
      <c r="B10" s="20"/>
      <c r="C10" s="76"/>
      <c r="D10" s="10"/>
      <c r="E10" s="71" t="s">
        <v>15</v>
      </c>
      <c r="F10" s="10"/>
      <c r="G10" s="10"/>
      <c r="H10" s="10"/>
      <c r="I10" s="10"/>
      <c r="J10" s="10"/>
    </row>
    <row r="11" spans="1:10" ht="15.75" customHeight="1" x14ac:dyDescent="0.25">
      <c r="A11" s="30" t="s">
        <v>16</v>
      </c>
      <c r="B11" s="20"/>
      <c r="C11" s="76"/>
      <c r="D11" s="10"/>
      <c r="E11" s="71" t="s">
        <v>17</v>
      </c>
      <c r="F11" s="10"/>
      <c r="G11" s="10"/>
      <c r="H11" s="10"/>
      <c r="I11" s="10"/>
      <c r="J11" s="10"/>
    </row>
    <row r="12" spans="1:10" ht="17.25" customHeight="1" x14ac:dyDescent="0.25">
      <c r="A12" s="30" t="s">
        <v>18</v>
      </c>
      <c r="B12" s="20"/>
      <c r="C12" s="76"/>
      <c r="D12" s="10"/>
      <c r="E12" s="72" t="s">
        <v>19</v>
      </c>
      <c r="F12" s="10"/>
      <c r="G12" s="10"/>
      <c r="H12" s="10"/>
      <c r="I12" s="10"/>
      <c r="J12" s="10"/>
    </row>
    <row r="13" spans="1:10" s="5" customFormat="1" ht="17.25" customHeight="1" x14ac:dyDescent="0.25">
      <c r="A13" s="31" t="s">
        <v>20</v>
      </c>
      <c r="B13" s="22"/>
      <c r="C13" s="78"/>
      <c r="D13" s="11"/>
      <c r="E13" s="71" t="s">
        <v>21</v>
      </c>
      <c r="F13" s="11"/>
      <c r="G13" s="11"/>
      <c r="H13" s="11"/>
      <c r="I13" s="11"/>
      <c r="J13" s="11"/>
    </row>
    <row r="14" spans="1:10" s="5" customFormat="1" ht="17.25" customHeight="1" x14ac:dyDescent="0.25">
      <c r="A14" s="31" t="s">
        <v>22</v>
      </c>
      <c r="B14" s="22"/>
      <c r="C14" s="78"/>
      <c r="D14" s="11"/>
      <c r="E14" s="71" t="s">
        <v>23</v>
      </c>
      <c r="F14" s="11"/>
      <c r="G14" s="11"/>
      <c r="H14" s="11"/>
      <c r="I14" s="11"/>
      <c r="J14" s="11"/>
    </row>
    <row r="15" spans="1:10" ht="18" customHeight="1" x14ac:dyDescent="0.25">
      <c r="A15" s="30" t="s">
        <v>24</v>
      </c>
      <c r="B15" s="20"/>
      <c r="C15" s="76"/>
      <c r="D15" s="10"/>
      <c r="E15" s="74" t="s">
        <v>25</v>
      </c>
    </row>
    <row r="16" spans="1:10" ht="19.5" customHeight="1" x14ac:dyDescent="0.25">
      <c r="A16" s="38" t="s">
        <v>26</v>
      </c>
      <c r="B16" s="21">
        <f>SUM(B11+B12+B15)</f>
        <v>0</v>
      </c>
      <c r="C16" s="77">
        <f>SUM(C11+C12+C15)</f>
        <v>0</v>
      </c>
      <c r="D16" s="86"/>
      <c r="E16" s="71"/>
    </row>
    <row r="17" spans="1:8" ht="18.75" customHeight="1" x14ac:dyDescent="0.2">
      <c r="A17" s="30" t="s">
        <v>27</v>
      </c>
      <c r="B17" s="20"/>
      <c r="C17" s="76"/>
      <c r="D17" t="str">
        <f>IF(B17&gt;(0.05*B18),"Förklaring till poster ingående i R 130 ska lämnas","")</f>
        <v/>
      </c>
    </row>
    <row r="18" spans="1:8" s="6" customFormat="1" ht="19.5" customHeight="1" x14ac:dyDescent="0.25">
      <c r="A18" s="87" t="s">
        <v>28</v>
      </c>
      <c r="B18" s="23">
        <f>B9+B16+B17</f>
        <v>0</v>
      </c>
      <c r="C18" s="79">
        <f>C9+C16+C17</f>
        <v>0</v>
      </c>
      <c r="D18" s="9"/>
    </row>
    <row r="19" spans="1:8" ht="6" customHeight="1" x14ac:dyDescent="0.2">
      <c r="A19" s="30"/>
      <c r="B19" s="20"/>
      <c r="C19" s="76"/>
      <c r="D19" s="10"/>
    </row>
    <row r="20" spans="1:8" s="3" customFormat="1" ht="15" customHeight="1" x14ac:dyDescent="0.25">
      <c r="A20" s="29" t="s">
        <v>29</v>
      </c>
      <c r="B20" s="24"/>
      <c r="C20" s="80"/>
      <c r="D20" s="12"/>
    </row>
    <row r="21" spans="1:8" s="5" customFormat="1" ht="17.25" customHeight="1" x14ac:dyDescent="0.2">
      <c r="A21" s="31" t="s">
        <v>30</v>
      </c>
      <c r="B21" s="22"/>
      <c r="C21" s="78"/>
      <c r="D21" s="11"/>
      <c r="H21" s="73"/>
    </row>
    <row r="22" spans="1:8" ht="6.75" customHeight="1" x14ac:dyDescent="0.2">
      <c r="A22" s="30"/>
      <c r="B22" s="20"/>
      <c r="C22" s="76"/>
      <c r="D22" s="10"/>
    </row>
    <row r="23" spans="1:8" ht="15" customHeight="1" x14ac:dyDescent="0.25">
      <c r="A23" s="29" t="s">
        <v>31</v>
      </c>
      <c r="B23" s="20"/>
      <c r="C23" s="76"/>
      <c r="D23" s="10"/>
    </row>
    <row r="24" spans="1:8" ht="16.5" customHeight="1" x14ac:dyDescent="0.2">
      <c r="A24" s="30" t="s">
        <v>32</v>
      </c>
      <c r="B24" s="20"/>
      <c r="C24" s="76"/>
      <c r="D24" t="str">
        <f>IF(B24&gt;B7,"Förklaring till negativt resultat ska lämnas","")</f>
        <v/>
      </c>
    </row>
    <row r="25" spans="1:8" s="1" customFormat="1" ht="16.5" customHeight="1" x14ac:dyDescent="0.2">
      <c r="A25" s="30" t="s">
        <v>33</v>
      </c>
      <c r="B25" s="20"/>
      <c r="C25" s="76"/>
      <c r="D25" t="str">
        <f>IF(B25&gt;(0.6*B8),"Förklaring till höga kostnader gåvobevis ska lämnas","")</f>
        <v/>
      </c>
      <c r="E25" s="33"/>
      <c r="F25" s="33"/>
      <c r="G25" s="33"/>
      <c r="H25" s="33"/>
    </row>
    <row r="26" spans="1:8" ht="16.5" customHeight="1" x14ac:dyDescent="0.2">
      <c r="A26" s="30" t="s">
        <v>34</v>
      </c>
      <c r="B26" s="20"/>
      <c r="C26" s="76"/>
      <c r="D26" s="10"/>
    </row>
    <row r="27" spans="1:8" ht="16.5" customHeight="1" x14ac:dyDescent="0.25">
      <c r="A27" s="29" t="s">
        <v>35</v>
      </c>
      <c r="B27" s="21">
        <f>SUM(B24:B26)</f>
        <v>0</v>
      </c>
      <c r="C27" s="77">
        <f>SUM(C24:C26)</f>
        <v>0</v>
      </c>
      <c r="D27" t="str">
        <f>IF((B27-B24)&gt;(B9-B7),"Förklaring till höga insamlingskostnader ska lämnas","")</f>
        <v/>
      </c>
    </row>
    <row r="28" spans="1:8" ht="4.5" customHeight="1" x14ac:dyDescent="0.25">
      <c r="A28" s="29"/>
      <c r="B28" s="24"/>
      <c r="C28" s="80"/>
      <c r="D28" s="10"/>
    </row>
    <row r="29" spans="1:8" ht="16.5" customHeight="1" x14ac:dyDescent="0.2">
      <c r="A29" s="39" t="s">
        <v>36</v>
      </c>
      <c r="B29" s="20"/>
      <c r="C29" s="76"/>
      <c r="D29" s="10"/>
    </row>
    <row r="30" spans="1:8" s="3" customFormat="1" ht="17.25" customHeight="1" x14ac:dyDescent="0.2">
      <c r="A30" s="30" t="s">
        <v>37</v>
      </c>
      <c r="B30" s="20"/>
      <c r="C30" s="76"/>
      <c r="D30" s="12"/>
      <c r="E30" s="56"/>
    </row>
    <row r="31" spans="1:8" s="3" customFormat="1" ht="15.75" customHeight="1" x14ac:dyDescent="0.25">
      <c r="A31" s="29" t="s">
        <v>80</v>
      </c>
      <c r="B31" s="21">
        <f>B27+B29+B30</f>
        <v>0</v>
      </c>
      <c r="C31" s="77">
        <f>C27+C29+C30</f>
        <v>0</v>
      </c>
      <c r="D31" s="57"/>
    </row>
    <row r="32" spans="1:8" ht="5.25" customHeight="1" x14ac:dyDescent="0.2">
      <c r="A32" s="30"/>
      <c r="B32" s="20"/>
      <c r="C32" s="76"/>
      <c r="D32" s="10"/>
    </row>
    <row r="33" spans="1:4" ht="15" customHeight="1" x14ac:dyDescent="0.25">
      <c r="A33" s="29" t="s">
        <v>38</v>
      </c>
      <c r="B33" s="20"/>
      <c r="C33" s="76"/>
      <c r="D33" s="10"/>
    </row>
    <row r="34" spans="1:4" ht="15.75" customHeight="1" x14ac:dyDescent="0.2">
      <c r="A34" s="30" t="s">
        <v>81</v>
      </c>
      <c r="B34" s="20"/>
      <c r="C34" s="76"/>
      <c r="D34" s="10"/>
    </row>
    <row r="35" spans="1:4" ht="15.75" customHeight="1" x14ac:dyDescent="0.2">
      <c r="A35" s="30" t="s">
        <v>39</v>
      </c>
      <c r="B35" s="20"/>
      <c r="C35" s="76"/>
      <c r="D35" s="10"/>
    </row>
    <row r="36" spans="1:4" ht="15.75" customHeight="1" x14ac:dyDescent="0.25">
      <c r="A36" s="29" t="s">
        <v>40</v>
      </c>
      <c r="B36" s="21">
        <f>B34+B35</f>
        <v>0</v>
      </c>
      <c r="C36" s="77">
        <f>C34+C35</f>
        <v>0</v>
      </c>
      <c r="D36" s="10"/>
    </row>
    <row r="37" spans="1:4" ht="5.25" customHeight="1" x14ac:dyDescent="0.2">
      <c r="A37" s="30"/>
      <c r="B37" s="20"/>
      <c r="C37" s="76"/>
      <c r="D37" s="10"/>
    </row>
    <row r="38" spans="1:4" ht="15" x14ac:dyDescent="0.25">
      <c r="A38" s="29" t="s">
        <v>41</v>
      </c>
      <c r="B38" s="21">
        <f>SUM(B18-B20-B27-B29-B30+B36)</f>
        <v>0</v>
      </c>
      <c r="C38" s="77">
        <f>SUM(C18-C20-C27-C29-C30+C36)</f>
        <v>0</v>
      </c>
      <c r="D38" s="10"/>
    </row>
    <row r="39" spans="1:4" ht="4.5" customHeight="1" x14ac:dyDescent="0.2">
      <c r="A39" s="30"/>
      <c r="B39" s="20"/>
      <c r="C39" s="76"/>
      <c r="D39" s="10"/>
    </row>
    <row r="40" spans="1:4" ht="15" x14ac:dyDescent="0.25">
      <c r="A40" s="29" t="s">
        <v>42</v>
      </c>
      <c r="B40" s="24"/>
      <c r="C40" s="80"/>
      <c r="D40" s="10"/>
    </row>
    <row r="41" spans="1:4" ht="5.25" customHeight="1" x14ac:dyDescent="0.2">
      <c r="A41" s="30"/>
      <c r="B41" s="20"/>
      <c r="C41" s="76"/>
      <c r="D41" s="10"/>
    </row>
    <row r="42" spans="1:4" s="6" customFormat="1" ht="19.5" customHeight="1" x14ac:dyDescent="0.25">
      <c r="A42" s="32" t="s">
        <v>43</v>
      </c>
      <c r="B42" s="23">
        <f>SUM(B38-B40)</f>
        <v>0</v>
      </c>
      <c r="C42" s="79">
        <f>SUM(C38-C40)</f>
        <v>0</v>
      </c>
      <c r="D42" s="9"/>
    </row>
    <row r="43" spans="1:4" ht="4.5" customHeight="1" x14ac:dyDescent="0.2">
      <c r="A43" s="30"/>
      <c r="B43" s="25"/>
      <c r="C43" s="81"/>
      <c r="D43" s="10"/>
    </row>
    <row r="44" spans="1:4" s="5" customFormat="1" x14ac:dyDescent="0.2">
      <c r="A44" s="27" t="s">
        <v>2</v>
      </c>
      <c r="B44" s="84">
        <v>2022</v>
      </c>
      <c r="C44" s="85">
        <v>2021</v>
      </c>
    </row>
    <row r="45" spans="1:4" ht="15.75" x14ac:dyDescent="0.25">
      <c r="A45" s="28" t="s">
        <v>44</v>
      </c>
      <c r="B45" s="65" t="s">
        <v>4</v>
      </c>
      <c r="C45" s="82" t="s">
        <v>4</v>
      </c>
    </row>
    <row r="46" spans="1:4" ht="18" customHeight="1" x14ac:dyDescent="0.25">
      <c r="A46" s="29" t="s">
        <v>45</v>
      </c>
      <c r="B46" s="20"/>
      <c r="C46" s="76"/>
    </row>
    <row r="47" spans="1:4" ht="18" customHeight="1" x14ac:dyDescent="0.25">
      <c r="A47" s="29" t="s">
        <v>46</v>
      </c>
      <c r="B47" s="20"/>
      <c r="C47" s="76"/>
    </row>
    <row r="48" spans="1:4" ht="18" customHeight="1" x14ac:dyDescent="0.25">
      <c r="A48" s="29" t="s">
        <v>47</v>
      </c>
      <c r="B48" s="20"/>
      <c r="C48" s="76"/>
    </row>
    <row r="49" spans="1:3" ht="16.149999999999999" customHeight="1" x14ac:dyDescent="0.25">
      <c r="A49" s="29" t="s">
        <v>48</v>
      </c>
      <c r="B49" s="20"/>
      <c r="C49" s="76"/>
    </row>
    <row r="50" spans="1:3" ht="15" customHeight="1" x14ac:dyDescent="0.25">
      <c r="A50" s="105" t="str">
        <f>IF(B46-B47-B48-B49=0," ","OBS! Diff mellan tillgångar och summa skulder &amp; eget kapital!")</f>
        <v xml:space="preserve"> </v>
      </c>
      <c r="B50" s="106"/>
      <c r="C50" s="107"/>
    </row>
    <row r="51" spans="1:3" ht="34.5" customHeight="1" thickBot="1" x14ac:dyDescent="0.25">
      <c r="A51" s="102" t="s">
        <v>49</v>
      </c>
      <c r="B51" s="103"/>
      <c r="C51" s="104"/>
    </row>
    <row r="53" spans="1:3" ht="17.25" customHeight="1" x14ac:dyDescent="0.2"/>
    <row r="54" spans="1:3" ht="18.75" customHeight="1" x14ac:dyDescent="0.2"/>
    <row r="56" spans="1:3" x14ac:dyDescent="0.2">
      <c r="B56" s="83"/>
    </row>
  </sheetData>
  <sheetProtection algorithmName="SHA-512" hashValue="rUoshxXNcpwXdZgmW3MuYejN8SYBhSE0XnapHJSWtMqMRsfA9ETbtYON2KgUSriUVML8psuEZk3bLA6vC085Fg==" saltValue="oeXfhEhaMYsEHRGcYeHBvw==" spinCount="100000" sheet="1" objects="1" scenarios="1"/>
  <mergeCells count="4">
    <mergeCell ref="B1:C1"/>
    <mergeCell ref="B2:C2"/>
    <mergeCell ref="A51:C51"/>
    <mergeCell ref="A50:C50"/>
  </mergeCells>
  <phoneticPr fontId="8" type="noConversion"/>
  <pageMargins left="0.6692913385826772" right="0.39370078740157483" top="0.82677165354330717" bottom="0.62992125984251968" header="0.47244094488188981" footer="0.27559055118110237"/>
  <pageSetup paperSize="9" scale="91" orientation="portrait" r:id="rId1"/>
  <headerFooter alignWithMargins="0">
    <oddHeader xml:space="preserve">&amp;L&amp;"Arial,Fet"&amp;11 &amp;C&amp;"Arial,Fet"&amp;12RESULTAT OCH BALANSRÄKNING
&amp;RSvensk Insamlingskontroll&amp;"Arial,Fet"&amp;12
</oddHead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Packager Shell Object" shapeId="1153" r:id="rId4">
          <objectPr defaultSize="0" autoPict="0" r:id="rId5">
            <anchor moveWithCells="1">
              <from>
                <xdr:col>0</xdr:col>
                <xdr:colOff>95250</xdr:colOff>
                <xdr:row>51</xdr:row>
                <xdr:rowOff>76200</xdr:rowOff>
              </from>
              <to>
                <xdr:col>0</xdr:col>
                <xdr:colOff>2419350</xdr:colOff>
                <xdr:row>53</xdr:row>
                <xdr:rowOff>161925</xdr:rowOff>
              </to>
            </anchor>
          </objectPr>
        </oleObject>
      </mc:Choice>
      <mc:Fallback>
        <oleObject progId="Packager Shell Object" shapeId="11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zoomScaleNormal="100" zoomScaleSheetLayoutView="80" workbookViewId="0">
      <selection activeCell="C14" sqref="C14"/>
    </sheetView>
  </sheetViews>
  <sheetFormatPr defaultColWidth="9.140625" defaultRowHeight="14.25" x14ac:dyDescent="0.2"/>
  <cols>
    <col min="1" max="1" width="6.140625" customWidth="1"/>
    <col min="2" max="2" width="64" customWidth="1"/>
    <col min="3" max="4" width="17.28515625" style="6" customWidth="1"/>
    <col min="5" max="5" width="7" style="97" customWidth="1"/>
    <col min="10" max="10" width="12" customWidth="1"/>
  </cols>
  <sheetData>
    <row r="1" spans="1:13" s="7" customFormat="1" ht="20.25" customHeight="1" x14ac:dyDescent="0.25">
      <c r="A1" s="150" t="s">
        <v>0</v>
      </c>
      <c r="B1" s="151"/>
      <c r="C1" s="144" t="s">
        <v>1</v>
      </c>
      <c r="D1" s="145"/>
      <c r="E1" s="146"/>
    </row>
    <row r="2" spans="1:13" s="4" customFormat="1" ht="15" customHeight="1" x14ac:dyDescent="0.25">
      <c r="A2" s="152">
        <f>'RR &amp; BR'!A2</f>
        <v>0</v>
      </c>
      <c r="B2" s="153"/>
      <c r="C2" s="147">
        <f>'RR &amp; BR'!B2</f>
        <v>0</v>
      </c>
      <c r="D2" s="148"/>
      <c r="E2" s="149"/>
    </row>
    <row r="3" spans="1:13" ht="18" customHeight="1" x14ac:dyDescent="0.25">
      <c r="A3" s="18" t="s">
        <v>50</v>
      </c>
      <c r="B3" s="19"/>
      <c r="C3" s="19">
        <v>2022</v>
      </c>
      <c r="D3" s="19">
        <v>2021</v>
      </c>
      <c r="E3" s="94"/>
      <c r="F3" s="9"/>
    </row>
    <row r="4" spans="1:13" ht="30.75" customHeight="1" x14ac:dyDescent="0.2">
      <c r="A4" s="108" t="s">
        <v>89</v>
      </c>
      <c r="B4" s="109"/>
      <c r="C4" s="15">
        <f>IFERROR(SUM('RR &amp; BR'!B31-'RR &amp; BR'!B24)/('RR &amp; BR'!B18-'RR &amp; BR'!B24+'RR &amp; BR'!B34),0)</f>
        <v>0</v>
      </c>
      <c r="D4" s="15">
        <f>IFERROR(SUM('RR &amp; BR'!C31-'RR &amp; BR'!C24)/('RR &amp; BR'!C18-'RR &amp; BR'!C24+'RR &amp; BR'!C34),0)</f>
        <v>0</v>
      </c>
      <c r="E4" s="58" t="str">
        <f>IF(C4&gt;0.2499,"NOT","")</f>
        <v/>
      </c>
      <c r="F4" s="6"/>
      <c r="G4" s="6"/>
      <c r="H4" s="6"/>
      <c r="M4" s="33"/>
    </row>
    <row r="5" spans="1:13" ht="30.75" customHeight="1" x14ac:dyDescent="0.2">
      <c r="A5" s="108" t="s">
        <v>51</v>
      </c>
      <c r="B5" s="109"/>
      <c r="C5" s="15">
        <f>IFERROR(SUM('RR &amp; BR'!B25+'RR &amp; BR'!B26)/('RR &amp; BR'!B9-'RR &amp; BR'!B24),0)</f>
        <v>0</v>
      </c>
      <c r="D5" s="15">
        <f>IFERROR(SUM('RR &amp; BR'!C25+'RR &amp; BR'!C26)/('RR &amp; BR'!C9-'RR &amp; BR'!C24),0)</f>
        <v>0</v>
      </c>
      <c r="E5" s="58" t="str">
        <f>IF(C5&gt;0.2499,"NOT","")</f>
        <v/>
      </c>
      <c r="M5" s="33"/>
    </row>
    <row r="6" spans="1:13" ht="30.75" customHeight="1" x14ac:dyDescent="0.2">
      <c r="A6" s="17" t="s">
        <v>86</v>
      </c>
      <c r="B6" s="6"/>
      <c r="C6" s="15">
        <f>IFERROR(SUM('RR &amp; BR'!B30)/('RR &amp; BR'!B18-'RR &amp; BR'!B24+'RR &amp; BR'!B34),0)</f>
        <v>0</v>
      </c>
      <c r="D6" s="15">
        <f>IFERROR(SUM('RR &amp; BR'!C30)/('RR &amp; BR'!C18-'RR &amp; BR'!C24+'RR &amp; BR'!C34),0)</f>
        <v>0</v>
      </c>
      <c r="E6" s="58" t="str">
        <f>IF(C6&gt;0.1499,"NOT","")</f>
        <v/>
      </c>
    </row>
    <row r="7" spans="1:13" ht="30.75" customHeight="1" x14ac:dyDescent="0.2">
      <c r="A7" s="108" t="s">
        <v>52</v>
      </c>
      <c r="B7" s="109"/>
      <c r="C7" s="15">
        <f>IFERROR(SUM('RR &amp; BR'!B20/('RR &amp; BR'!B18-'RR &amp; BR'!B24+'RR &amp; BR'!B34)),0)</f>
        <v>0</v>
      </c>
      <c r="D7" s="15">
        <f>IFERROR(SUM('RR &amp; BR'!C20/('RR &amp; BR'!C18-'RR &amp; BR'!C24+'RR &amp; BR'!C34)),0)</f>
        <v>0</v>
      </c>
      <c r="E7" s="58" t="str">
        <f>IF(C7&lt;0.751,"NOT","")</f>
        <v>NOT</v>
      </c>
    </row>
    <row r="8" spans="1:13" ht="32.25" customHeight="1" x14ac:dyDescent="0.2">
      <c r="A8" s="128" t="s">
        <v>53</v>
      </c>
      <c r="B8" s="129"/>
      <c r="C8" s="15">
        <f>IFERROR('RR &amp; BR'!B29/('RR &amp; BR'!B11+'RR &amp; BR'!B12+'RR &amp; BR'!B15),0)</f>
        <v>0</v>
      </c>
      <c r="D8" s="15">
        <f>IFERROR('RR &amp; BR'!C29/('RR &amp; BR'!C11+'RR &amp; BR'!C12+'RR &amp; BR'!C15),0)</f>
        <v>0</v>
      </c>
      <c r="E8" s="58" t="str">
        <f>IF(C8&gt;0.099999999,"NOT","")</f>
        <v/>
      </c>
      <c r="F8" s="6"/>
    </row>
    <row r="9" spans="1:13" ht="32.25" customHeight="1" x14ac:dyDescent="0.2">
      <c r="A9" s="108" t="s">
        <v>54</v>
      </c>
      <c r="B9" s="109"/>
      <c r="C9" s="37">
        <f>'RR &amp; BR'!B29</f>
        <v>0</v>
      </c>
      <c r="D9" s="37">
        <f>'RR &amp; BR'!C29</f>
        <v>0</v>
      </c>
      <c r="E9" s="58" t="str">
        <f>IF(AND(C9=0,'RR &amp; BR'!B16&gt;1000),"NOT","")</f>
        <v/>
      </c>
      <c r="F9" s="6"/>
    </row>
    <row r="10" spans="1:13" ht="32.25" customHeight="1" x14ac:dyDescent="0.2">
      <c r="A10" s="108" t="s">
        <v>55</v>
      </c>
      <c r="B10" s="109"/>
      <c r="C10" s="15">
        <f>IFERROR('RR &amp; BR'!B17/'RR &amp; BR'!B18,0)</f>
        <v>0</v>
      </c>
      <c r="D10" s="15">
        <f>IFERROR('RR &amp; BR'!C17/'RR &amp; BR'!C18,0)</f>
        <v>0</v>
      </c>
      <c r="E10" s="58" t="str">
        <f>IF(C10&gt;0.04999,"NOT","")</f>
        <v/>
      </c>
      <c r="F10" s="6"/>
    </row>
    <row r="11" spans="1:13" ht="32.25" customHeight="1" x14ac:dyDescent="0.2">
      <c r="A11" s="108" t="s">
        <v>56</v>
      </c>
      <c r="B11" s="109"/>
      <c r="C11" s="36">
        <f>IFERROR('RR &amp; BR'!B48/('RR &amp; BR'!B20+'RR &amp; BR'!B31),0)</f>
        <v>0</v>
      </c>
      <c r="D11" s="36">
        <f>IFERROR('RR &amp; BR'!C48/('RR &amp; BR'!C20+'RR &amp; BR'!C31),0)</f>
        <v>0</v>
      </c>
      <c r="E11" s="58" t="str">
        <f>IF(OR(C11&gt;1.2,C11&lt;0.099999),"NOT","")</f>
        <v>NOT</v>
      </c>
      <c r="F11" s="33"/>
    </row>
    <row r="12" spans="1:13" ht="32.25" customHeight="1" x14ac:dyDescent="0.2">
      <c r="A12" s="128" t="s">
        <v>85</v>
      </c>
      <c r="B12" s="109"/>
      <c r="C12" s="122">
        <f>IFERROR((('RR &amp; BR'!B18-'RR &amp; BR'!C18)/'RR &amp; BR'!C18),0)</f>
        <v>0</v>
      </c>
      <c r="D12" s="122"/>
      <c r="E12" s="58" t="str">
        <f>IF(OR(C12&gt;0.3,C12&lt;-0.3),"NOT","")</f>
        <v/>
      </c>
      <c r="F12" s="33"/>
    </row>
    <row r="13" spans="1:13" ht="32.25" customHeight="1" x14ac:dyDescent="0.2">
      <c r="A13" s="128" t="s">
        <v>84</v>
      </c>
      <c r="B13" s="129"/>
      <c r="C13" s="122">
        <f>IFERROR((('RR &amp; BR'!B31-'RR &amp; BR'!C31)/'RR &amp; BR'!C31),0)</f>
        <v>0</v>
      </c>
      <c r="D13" s="122"/>
      <c r="E13" s="58" t="str">
        <f>IF(OR(C13&gt;0.3,C13&lt;-0.3),"NOT","")</f>
        <v/>
      </c>
      <c r="F13" s="33"/>
      <c r="J13" s="33"/>
    </row>
    <row r="14" spans="1:13" x14ac:dyDescent="0.2">
      <c r="A14" s="108"/>
      <c r="B14" s="109"/>
      <c r="E14" s="95"/>
      <c r="H14" s="6"/>
    </row>
    <row r="15" spans="1:13" ht="21.75" customHeight="1" x14ac:dyDescent="0.25">
      <c r="A15" s="139" t="s">
        <v>57</v>
      </c>
      <c r="B15" s="140"/>
      <c r="E15" s="95"/>
      <c r="H15" s="6"/>
    </row>
    <row r="16" spans="1:13" ht="5.25" customHeight="1" x14ac:dyDescent="0.25">
      <c r="A16" s="88"/>
      <c r="B16" s="89"/>
      <c r="E16" s="95"/>
      <c r="H16" s="6"/>
    </row>
    <row r="17" spans="1:8" ht="26.25" customHeight="1" x14ac:dyDescent="0.2">
      <c r="A17" s="108" t="s">
        <v>78</v>
      </c>
      <c r="B17" s="109"/>
      <c r="C17" s="123"/>
      <c r="D17" s="123"/>
      <c r="E17" s="96"/>
    </row>
    <row r="18" spans="1:8" ht="12.75" customHeight="1" x14ac:dyDescent="0.2">
      <c r="A18" s="17"/>
      <c r="B18" s="6"/>
      <c r="C18" s="90"/>
      <c r="D18" s="90"/>
      <c r="E18" s="96"/>
    </row>
    <row r="19" spans="1:8" ht="26.25" customHeight="1" x14ac:dyDescent="0.2">
      <c r="A19" s="108" t="s">
        <v>82</v>
      </c>
      <c r="B19" s="109"/>
      <c r="C19" s="123"/>
      <c r="D19" s="123"/>
      <c r="E19" s="95"/>
      <c r="F19" s="33"/>
      <c r="H19" s="33"/>
    </row>
    <row r="20" spans="1:8" ht="12.75" customHeight="1" x14ac:dyDescent="0.2">
      <c r="A20" s="17"/>
      <c r="B20" s="6"/>
      <c r="C20" s="67"/>
      <c r="D20" s="67"/>
      <c r="E20" s="95"/>
      <c r="F20" s="33"/>
      <c r="H20" s="33"/>
    </row>
    <row r="21" spans="1:8" ht="21.75" customHeight="1" x14ac:dyDescent="0.2">
      <c r="A21" s="137" t="s">
        <v>58</v>
      </c>
      <c r="B21" s="138"/>
      <c r="C21" s="67"/>
      <c r="D21" s="67"/>
      <c r="E21" s="95"/>
      <c r="F21" s="33"/>
      <c r="H21" s="33"/>
    </row>
    <row r="22" spans="1:8" ht="25.5" customHeight="1" x14ac:dyDescent="0.2">
      <c r="A22" s="68"/>
      <c r="B22" s="69" t="s">
        <v>83</v>
      </c>
      <c r="C22" s="123"/>
      <c r="D22" s="123"/>
      <c r="E22" s="95"/>
      <c r="F22" s="33"/>
      <c r="H22" s="33"/>
    </row>
    <row r="23" spans="1:8" ht="14.25" customHeight="1" x14ac:dyDescent="0.2">
      <c r="A23" s="68"/>
      <c r="B23" s="69"/>
      <c r="C23" s="67"/>
      <c r="D23" s="67"/>
      <c r="E23" s="95"/>
      <c r="F23" s="33"/>
      <c r="H23" s="33"/>
    </row>
    <row r="24" spans="1:8" ht="25.5" customHeight="1" x14ac:dyDescent="0.2">
      <c r="A24" s="68"/>
      <c r="B24" s="69" t="s">
        <v>90</v>
      </c>
      <c r="C24" s="123"/>
      <c r="D24" s="123"/>
      <c r="E24" s="95"/>
      <c r="F24" s="33"/>
      <c r="H24" s="33"/>
    </row>
    <row r="25" spans="1:8" ht="12.75" customHeight="1" x14ac:dyDescent="0.2">
      <c r="A25" s="68"/>
      <c r="B25" s="69"/>
      <c r="C25" s="67"/>
      <c r="D25" s="67"/>
      <c r="E25" s="95"/>
      <c r="F25" s="33"/>
      <c r="H25" s="33"/>
    </row>
    <row r="26" spans="1:8" ht="25.5" customHeight="1" x14ac:dyDescent="0.2">
      <c r="A26" s="35"/>
      <c r="B26" s="70" t="s">
        <v>59</v>
      </c>
      <c r="C26" s="124"/>
      <c r="D26" s="125"/>
      <c r="E26" s="96"/>
    </row>
    <row r="27" spans="1:8" x14ac:dyDescent="0.2">
      <c r="A27" s="34"/>
      <c r="B27" s="6"/>
      <c r="E27" s="95"/>
    </row>
    <row r="28" spans="1:8" ht="21.75" customHeight="1" x14ac:dyDescent="0.25">
      <c r="A28" s="160" t="s">
        <v>60</v>
      </c>
      <c r="B28" s="161"/>
      <c r="C28" s="161"/>
      <c r="D28" s="161"/>
      <c r="E28" s="162"/>
    </row>
    <row r="29" spans="1:8" s="33" customFormat="1" ht="19.899999999999999" customHeight="1" x14ac:dyDescent="0.25">
      <c r="A29" s="157" t="s">
        <v>61</v>
      </c>
      <c r="B29" s="158"/>
      <c r="C29" s="158"/>
      <c r="D29" s="158"/>
      <c r="E29" s="159"/>
    </row>
    <row r="30" spans="1:8" s="33" customFormat="1" ht="19.899999999999999" customHeight="1" x14ac:dyDescent="0.25">
      <c r="A30" s="154" t="s">
        <v>62</v>
      </c>
      <c r="B30" s="155"/>
      <c r="C30" s="155"/>
      <c r="D30" s="155"/>
      <c r="E30" s="156"/>
    </row>
    <row r="31" spans="1:8" s="33" customFormat="1" ht="19.899999999999999" customHeight="1" x14ac:dyDescent="0.25">
      <c r="A31" s="154" t="s">
        <v>63</v>
      </c>
      <c r="B31" s="155"/>
      <c r="C31" s="155"/>
      <c r="D31" s="155"/>
      <c r="E31" s="156"/>
    </row>
    <row r="32" spans="1:8" s="33" customFormat="1" ht="19.899999999999999" customHeight="1" x14ac:dyDescent="0.25">
      <c r="A32" s="134" t="s">
        <v>64</v>
      </c>
      <c r="B32" s="120"/>
      <c r="C32" s="121"/>
      <c r="D32" s="117"/>
      <c r="E32" s="118"/>
    </row>
    <row r="33" spans="1:5" ht="25.9" customHeight="1" x14ac:dyDescent="0.25">
      <c r="A33" s="66" t="s">
        <v>65</v>
      </c>
      <c r="B33" s="60"/>
      <c r="C33" s="61"/>
      <c r="D33" s="62"/>
      <c r="E33" s="63"/>
    </row>
    <row r="34" spans="1:5" ht="21" customHeight="1" x14ac:dyDescent="0.25">
      <c r="A34" s="119" t="s">
        <v>66</v>
      </c>
      <c r="B34" s="120"/>
      <c r="C34" s="121" t="s">
        <v>66</v>
      </c>
      <c r="D34" s="117"/>
      <c r="E34" s="118"/>
    </row>
    <row r="35" spans="1:5" ht="18.75" customHeight="1" x14ac:dyDescent="0.25">
      <c r="A35" s="135"/>
      <c r="B35" s="136"/>
      <c r="C35" s="113"/>
      <c r="D35" s="114"/>
      <c r="E35" s="115"/>
    </row>
    <row r="36" spans="1:5" ht="27.75" customHeight="1" x14ac:dyDescent="0.25">
      <c r="A36" s="130" t="s">
        <v>67</v>
      </c>
      <c r="B36" s="131"/>
      <c r="C36" s="110" t="s">
        <v>68</v>
      </c>
      <c r="D36" s="111"/>
      <c r="E36" s="112"/>
    </row>
    <row r="37" spans="1:5" ht="15.75" x14ac:dyDescent="0.25">
      <c r="A37" s="132" t="str">
        <f>IF(C2=0,"OBS! Org.nr ej ifyllt!"," ")</f>
        <v>OBS! Org.nr ej ifyllt!</v>
      </c>
      <c r="B37" s="133"/>
      <c r="C37" s="113"/>
      <c r="D37" s="114"/>
      <c r="E37" s="115"/>
    </row>
    <row r="38" spans="1:5" ht="32.25" customHeight="1" x14ac:dyDescent="0.25">
      <c r="A38" s="119" t="s">
        <v>69</v>
      </c>
      <c r="B38" s="120"/>
      <c r="C38" s="116" t="s">
        <v>69</v>
      </c>
      <c r="D38" s="117"/>
      <c r="E38" s="118"/>
    </row>
    <row r="39" spans="1:5" ht="9.75" customHeight="1" thickBot="1" x14ac:dyDescent="0.3">
      <c r="A39" s="126"/>
      <c r="B39" s="127"/>
      <c r="C39" s="141"/>
      <c r="D39" s="142"/>
      <c r="E39" s="143"/>
    </row>
    <row r="40" spans="1:5" ht="24.75" customHeight="1" x14ac:dyDescent="0.2"/>
  </sheetData>
  <sheetProtection algorithmName="SHA-512" hashValue="OYR0nVSuPrdGOd1anF/utWX2IIyQ3ejFyLLVmp6kiTmf9kO3CoQ4OEiCCgWq1pWoRnUL+WY5FyHnC1mzqP40UA==" saltValue="OvAZJ/eDIX20/CUqNo0TWQ==" spinCount="100000" sheet="1" formatCells="0" formatColumns="0" formatRows="0" insertColumns="0" insertRows="0" insertHyperlinks="0" deleteColumns="0" deleteRows="0" sort="0" autoFilter="0" pivotTables="0"/>
  <mergeCells count="43">
    <mergeCell ref="C39:E39"/>
    <mergeCell ref="C1:E1"/>
    <mergeCell ref="C2:E2"/>
    <mergeCell ref="A1:B1"/>
    <mergeCell ref="A2:B2"/>
    <mergeCell ref="A38:B38"/>
    <mergeCell ref="A30:E30"/>
    <mergeCell ref="A31:E31"/>
    <mergeCell ref="A29:E29"/>
    <mergeCell ref="A28:E28"/>
    <mergeCell ref="A4:B4"/>
    <mergeCell ref="A5:B5"/>
    <mergeCell ref="A7:B7"/>
    <mergeCell ref="A8:B8"/>
    <mergeCell ref="A10:B10"/>
    <mergeCell ref="C32:E32"/>
    <mergeCell ref="A39:B39"/>
    <mergeCell ref="A11:B11"/>
    <mergeCell ref="A12:B12"/>
    <mergeCell ref="A13:B13"/>
    <mergeCell ref="A14:B14"/>
    <mergeCell ref="A17:B17"/>
    <mergeCell ref="A36:B36"/>
    <mergeCell ref="A37:B37"/>
    <mergeCell ref="A32:B32"/>
    <mergeCell ref="A35:B35"/>
    <mergeCell ref="A19:B19"/>
    <mergeCell ref="A21:B21"/>
    <mergeCell ref="A15:B15"/>
    <mergeCell ref="A9:B9"/>
    <mergeCell ref="C36:E36"/>
    <mergeCell ref="C37:E37"/>
    <mergeCell ref="C38:E38"/>
    <mergeCell ref="A34:B34"/>
    <mergeCell ref="C34:E34"/>
    <mergeCell ref="C35:E35"/>
    <mergeCell ref="C12:D12"/>
    <mergeCell ref="C13:D13"/>
    <mergeCell ref="C17:D17"/>
    <mergeCell ref="C19:D19"/>
    <mergeCell ref="C22:D22"/>
    <mergeCell ref="C24:D24"/>
    <mergeCell ref="C26:D26"/>
  </mergeCells>
  <phoneticPr fontId="8" type="noConversion"/>
  <pageMargins left="0.62992125984251968" right="0.27559055118110237" top="0.78740157480314965" bottom="0.36302083333333335" header="0.23622047244094491" footer="0.15748031496062992"/>
  <pageSetup paperSize="9" scale="85" orientation="portrait" r:id="rId1"/>
  <headerFooter alignWithMargins="0">
    <oddHeader xml:space="preserve">&amp;C&amp;"Arial,Fet"&amp;12NYCKELTAL&amp;RSvensk Insamlingskontroll
&amp;"Arial,Fet"&amp;12
</oddHeader>
    <oddFooter>&amp;C&amp;F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6764F-5BFF-4F79-888F-90B556B77B04}">
          <x14:formula1>
            <xm:f>'Ska gömmas'!$E$4:$E$5</xm:f>
          </x14:formula1>
          <xm:sqref>C17:D17 C19:D20 C22:D22 C26:D26 C24:D24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81BD-3FDB-4638-B094-95BA131B7AB9}">
  <dimension ref="A1:H41"/>
  <sheetViews>
    <sheetView zoomScaleNormal="100" zoomScaleSheetLayoutView="80" workbookViewId="0">
      <selection activeCell="I25" sqref="I25"/>
    </sheetView>
  </sheetViews>
  <sheetFormatPr defaultColWidth="9.140625" defaultRowHeight="12.75" x14ac:dyDescent="0.2"/>
  <cols>
    <col min="1" max="1" width="8.85546875" bestFit="1" customWidth="1"/>
    <col min="2" max="2" width="75.28515625" customWidth="1"/>
    <col min="3" max="3" width="21" customWidth="1"/>
    <col min="4" max="4" width="11.5703125" customWidth="1"/>
    <col min="5" max="5" width="22.85546875" style="8" customWidth="1"/>
  </cols>
  <sheetData>
    <row r="1" spans="1:8" s="7" customFormat="1" ht="15" x14ac:dyDescent="0.25">
      <c r="A1" s="176" t="s">
        <v>0</v>
      </c>
      <c r="B1" s="177"/>
      <c r="C1" s="53" t="s">
        <v>1</v>
      </c>
      <c r="D1"/>
      <c r="E1"/>
    </row>
    <row r="2" spans="1:8" s="4" customFormat="1" ht="15" customHeight="1" x14ac:dyDescent="0.25">
      <c r="A2" s="178">
        <f>'RR &amp; BR'!A2</f>
        <v>0</v>
      </c>
      <c r="B2" s="179"/>
      <c r="C2" s="54">
        <f>'RR &amp; BR'!B2</f>
        <v>0</v>
      </c>
      <c r="D2"/>
      <c r="E2"/>
    </row>
    <row r="3" spans="1:8" x14ac:dyDescent="0.2">
      <c r="A3" s="16"/>
      <c r="C3" s="44"/>
      <c r="E3"/>
    </row>
    <row r="4" spans="1:8" ht="15" x14ac:dyDescent="0.25">
      <c r="A4" s="41" t="s">
        <v>70</v>
      </c>
      <c r="B4" s="42"/>
      <c r="C4" s="43"/>
      <c r="E4"/>
    </row>
    <row r="5" spans="1:8" ht="15" x14ac:dyDescent="0.25">
      <c r="A5" s="16"/>
      <c r="C5" s="44"/>
      <c r="E5"/>
      <c r="H5" s="14"/>
    </row>
    <row r="6" spans="1:8" ht="15" x14ac:dyDescent="0.25">
      <c r="A6" s="46" t="str">
        <f>IF(Nyckeltal!E4="NOT","NOT  1","")</f>
        <v/>
      </c>
      <c r="B6" s="51"/>
      <c r="C6" s="52"/>
      <c r="E6"/>
      <c r="H6" s="6"/>
    </row>
    <row r="7" spans="1:8" ht="15" x14ac:dyDescent="0.25">
      <c r="A7" s="46" t="str">
        <f>IF(Nyckeltal!E5="NOT","NOT  2","")</f>
        <v/>
      </c>
      <c r="B7" s="47"/>
      <c r="C7" s="48"/>
      <c r="E7"/>
      <c r="H7" s="6"/>
    </row>
    <row r="8" spans="1:8" ht="15" x14ac:dyDescent="0.25">
      <c r="A8" s="46" t="str">
        <f>IF(Nyckeltal!E6="NOT","NOT  3","")</f>
        <v/>
      </c>
      <c r="B8" s="40"/>
      <c r="C8" s="48"/>
      <c r="E8"/>
      <c r="H8" s="6"/>
    </row>
    <row r="9" spans="1:8" ht="15" x14ac:dyDescent="0.25">
      <c r="A9" s="46" t="str">
        <f>IF(Nyckeltal!E7="NOT","NOT  4","")</f>
        <v>NOT  4</v>
      </c>
      <c r="B9" s="47"/>
      <c r="C9" s="48"/>
      <c r="E9"/>
      <c r="H9" s="6"/>
    </row>
    <row r="10" spans="1:8" ht="15" x14ac:dyDescent="0.25">
      <c r="A10" s="46" t="str">
        <f>IF(Nyckeltal!E8="NOT","NOT  5 a","")</f>
        <v/>
      </c>
      <c r="B10" s="47"/>
      <c r="C10" s="48"/>
      <c r="E10"/>
      <c r="H10" s="6"/>
    </row>
    <row r="11" spans="1:8" ht="15" x14ac:dyDescent="0.25">
      <c r="A11" s="46" t="str">
        <f>IF(Nyckeltal!E9="NOT","NOT  5 b","")</f>
        <v/>
      </c>
      <c r="B11" s="47"/>
      <c r="C11" s="48"/>
      <c r="E11"/>
      <c r="H11" s="6"/>
    </row>
    <row r="12" spans="1:8" ht="15" x14ac:dyDescent="0.25">
      <c r="A12" s="46" t="str">
        <f>IF(Nyckeltal!E10="NOT","NOT  6","")</f>
        <v/>
      </c>
      <c r="B12" s="47"/>
      <c r="C12" s="48"/>
      <c r="E12"/>
      <c r="H12" s="6"/>
    </row>
    <row r="13" spans="1:8" ht="15" x14ac:dyDescent="0.25">
      <c r="A13" s="46" t="str">
        <f>IF(Nyckeltal!E11="NOT","NOT  7","")</f>
        <v>NOT  7</v>
      </c>
      <c r="B13" s="47"/>
      <c r="C13" s="48"/>
      <c r="E13"/>
      <c r="H13" s="6"/>
    </row>
    <row r="14" spans="1:8" ht="15" x14ac:dyDescent="0.25">
      <c r="A14" s="46" t="str">
        <f>IF(Nyckeltal!E12="NOT","NOT  8","")</f>
        <v/>
      </c>
      <c r="B14" s="47"/>
      <c r="C14" s="48"/>
      <c r="E14"/>
      <c r="H14" s="6"/>
    </row>
    <row r="15" spans="1:8" ht="15" x14ac:dyDescent="0.25">
      <c r="A15" s="46" t="str">
        <f>IF(Nyckeltal!E13="NOT","NOT  9","")</f>
        <v/>
      </c>
      <c r="B15" s="47"/>
      <c r="C15" s="48"/>
      <c r="E15"/>
      <c r="H15" s="6"/>
    </row>
    <row r="16" spans="1:8" ht="15" x14ac:dyDescent="0.25">
      <c r="A16" s="46"/>
      <c r="B16" s="40"/>
      <c r="C16" s="45"/>
      <c r="E16"/>
      <c r="H16" s="6"/>
    </row>
    <row r="17" spans="1:8" ht="14.25" x14ac:dyDescent="0.2">
      <c r="A17" s="35"/>
      <c r="B17" s="40"/>
      <c r="C17" s="45"/>
      <c r="E17"/>
      <c r="H17" s="6"/>
    </row>
    <row r="18" spans="1:8" ht="14.25" x14ac:dyDescent="0.2">
      <c r="A18" s="35"/>
      <c r="B18" s="49"/>
      <c r="C18" s="50"/>
      <c r="E18"/>
    </row>
    <row r="19" spans="1:8" ht="14.25" x14ac:dyDescent="0.2">
      <c r="A19" s="34"/>
      <c r="B19" s="40"/>
      <c r="C19" s="45"/>
      <c r="E19"/>
    </row>
    <row r="20" spans="1:8" ht="14.25" x14ac:dyDescent="0.2">
      <c r="A20" s="35"/>
      <c r="B20" s="49"/>
      <c r="C20" s="50"/>
      <c r="E20"/>
    </row>
    <row r="21" spans="1:8" ht="14.25" x14ac:dyDescent="0.2">
      <c r="A21" s="34"/>
      <c r="B21" s="40"/>
      <c r="C21" s="45"/>
      <c r="E21"/>
    </row>
    <row r="22" spans="1:8" ht="12" customHeight="1" x14ac:dyDescent="0.2">
      <c r="A22" s="35"/>
      <c r="B22" s="49"/>
      <c r="C22" s="50"/>
      <c r="E22"/>
    </row>
    <row r="23" spans="1:8" ht="19.5" customHeight="1" x14ac:dyDescent="0.2">
      <c r="A23" s="180" t="s">
        <v>87</v>
      </c>
      <c r="B23" s="181"/>
      <c r="C23" s="182"/>
      <c r="E23"/>
    </row>
    <row r="24" spans="1:8" ht="16.149999999999999" customHeight="1" x14ac:dyDescent="0.2">
      <c r="A24" s="17" t="s">
        <v>71</v>
      </c>
      <c r="B24" s="172" t="str">
        <f>IF(('RR &amp; BR'!B47+'RR &amp; BR'!B48)&lt;0,"Förklaring till negativt eget kapital","Ingen förklaring till eget kapital behövs")</f>
        <v>Ingen förklaring till eget kapital behövs</v>
      </c>
      <c r="C24" s="173"/>
      <c r="E24"/>
    </row>
    <row r="25" spans="1:8" ht="24" customHeight="1" x14ac:dyDescent="0.2">
      <c r="A25" s="163"/>
      <c r="B25" s="164"/>
      <c r="C25" s="165"/>
      <c r="E25"/>
    </row>
    <row r="26" spans="1:8" ht="36" customHeight="1" x14ac:dyDescent="0.2">
      <c r="A26" s="166"/>
      <c r="B26" s="167"/>
      <c r="C26" s="168"/>
      <c r="E26"/>
    </row>
    <row r="27" spans="1:8" ht="16.149999999999999" customHeight="1" x14ac:dyDescent="0.2">
      <c r="A27" s="166"/>
      <c r="B27" s="167"/>
      <c r="C27" s="168"/>
      <c r="E27"/>
    </row>
    <row r="28" spans="1:8" ht="24" customHeight="1" x14ac:dyDescent="0.2">
      <c r="A28" s="166"/>
      <c r="B28" s="167"/>
      <c r="C28" s="168"/>
      <c r="E28"/>
    </row>
    <row r="29" spans="1:8" ht="15.75" customHeight="1" x14ac:dyDescent="0.25">
      <c r="A29" s="55"/>
      <c r="B29" s="174" t="s">
        <v>88</v>
      </c>
      <c r="C29" s="175"/>
      <c r="E29"/>
    </row>
    <row r="30" spans="1:8" ht="21.75" customHeight="1" x14ac:dyDescent="0.2">
      <c r="A30" s="163"/>
      <c r="B30" s="164"/>
      <c r="C30" s="165"/>
      <c r="E30"/>
    </row>
    <row r="31" spans="1:8" s="33" customFormat="1" ht="19.899999999999999" customHeight="1" x14ac:dyDescent="0.2">
      <c r="A31" s="166"/>
      <c r="B31" s="167"/>
      <c r="C31" s="168"/>
      <c r="D31"/>
      <c r="E31"/>
    </row>
    <row r="32" spans="1:8" s="33" customFormat="1" ht="19.899999999999999" customHeight="1" x14ac:dyDescent="0.2">
      <c r="A32" s="166"/>
      <c r="B32" s="167"/>
      <c r="C32" s="168"/>
      <c r="D32"/>
      <c r="E32"/>
    </row>
    <row r="33" spans="1:5" s="33" customFormat="1" ht="19.899999999999999" customHeight="1" x14ac:dyDescent="0.2">
      <c r="A33" s="166"/>
      <c r="B33" s="167"/>
      <c r="C33" s="168"/>
      <c r="D33"/>
      <c r="E33"/>
    </row>
    <row r="34" spans="1:5" ht="19.5" customHeight="1" x14ac:dyDescent="0.2">
      <c r="A34" s="166"/>
      <c r="B34" s="167"/>
      <c r="C34" s="168"/>
      <c r="E34"/>
    </row>
    <row r="35" spans="1:5" ht="20.25" customHeight="1" x14ac:dyDescent="0.2">
      <c r="A35" s="166"/>
      <c r="B35" s="167"/>
      <c r="C35" s="168"/>
      <c r="E35"/>
    </row>
    <row r="36" spans="1:5" ht="15.75" customHeight="1" x14ac:dyDescent="0.2">
      <c r="A36" s="166"/>
      <c r="B36" s="167"/>
      <c r="C36" s="168"/>
      <c r="E36"/>
    </row>
    <row r="37" spans="1:5" ht="25.5" customHeight="1" x14ac:dyDescent="0.2">
      <c r="A37" s="166"/>
      <c r="B37" s="167"/>
      <c r="C37" s="168"/>
      <c r="E37"/>
    </row>
    <row r="38" spans="1:5" ht="13.5" thickBot="1" x14ac:dyDescent="0.25">
      <c r="A38" s="169"/>
      <c r="B38" s="170"/>
      <c r="C38" s="171"/>
      <c r="E38"/>
    </row>
    <row r="39" spans="1:5" x14ac:dyDescent="0.2">
      <c r="E39"/>
    </row>
    <row r="40" spans="1:5" x14ac:dyDescent="0.2">
      <c r="E40"/>
    </row>
    <row r="41" spans="1:5" x14ac:dyDescent="0.2">
      <c r="E41"/>
    </row>
  </sheetData>
  <sheetProtection formatRows="0" insertRows="0"/>
  <mergeCells count="7">
    <mergeCell ref="A30:C38"/>
    <mergeCell ref="A25:C28"/>
    <mergeCell ref="B24:C24"/>
    <mergeCell ref="B29:C29"/>
    <mergeCell ref="A1:B1"/>
    <mergeCell ref="A2:B2"/>
    <mergeCell ref="A23:C23"/>
  </mergeCells>
  <pageMargins left="0.7" right="0.77937500000000004" top="0.75" bottom="0.75" header="0.3" footer="0.3"/>
  <pageSetup scale="86" orientation="portrait" r:id="rId1"/>
  <headerFooter>
    <oddHeader>&amp;C&amp;"Arial,Fet"&amp;12NYCKELTAL&amp;RSvensk Insamlingskontroll</oddHeader>
  </headerFooter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A752-4464-4D5F-9FE5-840CA2861ED5}">
  <dimension ref="E4:E19"/>
  <sheetViews>
    <sheetView workbookViewId="0">
      <selection activeCell="E18" sqref="E18"/>
    </sheetView>
  </sheetViews>
  <sheetFormatPr defaultRowHeight="12.75" x14ac:dyDescent="0.2"/>
  <cols>
    <col min="5" max="5" width="13.140625" customWidth="1"/>
  </cols>
  <sheetData>
    <row r="4" spans="5:5" x14ac:dyDescent="0.2">
      <c r="E4" s="59" t="s">
        <v>72</v>
      </c>
    </row>
    <row r="5" spans="5:5" x14ac:dyDescent="0.2">
      <c r="E5" s="59" t="s">
        <v>73</v>
      </c>
    </row>
    <row r="8" spans="5:5" x14ac:dyDescent="0.2">
      <c r="E8" s="33" t="s">
        <v>72</v>
      </c>
    </row>
    <row r="9" spans="5:5" x14ac:dyDescent="0.2">
      <c r="E9" s="33" t="s">
        <v>74</v>
      </c>
    </row>
    <row r="10" spans="5:5" x14ac:dyDescent="0.2">
      <c r="E10" s="33" t="s">
        <v>75</v>
      </c>
    </row>
    <row r="18" spans="5:5" x14ac:dyDescent="0.2">
      <c r="E18" s="33" t="s">
        <v>76</v>
      </c>
    </row>
    <row r="19" spans="5:5" x14ac:dyDescent="0.2">
      <c r="E19" s="33" t="s">
        <v>77</v>
      </c>
    </row>
  </sheetData>
  <sheetProtection algorithmName="SHA-512" hashValue="x02RUbCw3Hr1Ty84jG5qPsOtVP7Lw4tKW4roCuGPg9aJdSzf9tuM6hT3fK7ezxdLE6FdeuZAnSI4Wa6hh5JZGA==" saltValue="gTZ/lTbHzBSTDz+LoOsEkw==" spinCount="100000" sheet="1" objects="1" scenarios="1"/>
  <dataValidations count="1">
    <dataValidation allowBlank="1" showInputMessage="1" showErrorMessage="1" promptTitle="Ja" sqref="E4:E5" xr:uid="{807FB586-6BD1-44BC-86C5-E4E162136AF5}"/>
  </dataValidation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datasnipper xmlns="http://datasnipper" included="true" dataSnipperSheetDeleted="false" guid="9514a37a-6e8b-4552-ac74-139cd64a8b56" revision="3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44B07688FE044F9A24480DE377F85F" ma:contentTypeVersion="2" ma:contentTypeDescription="Skapa ett nytt dokument." ma:contentTypeScope="" ma:versionID="37606b69d5a120a41de59482b91e8ed9">
  <xsd:schema xmlns:xsd="http://www.w3.org/2001/XMLSchema" xmlns:xs="http://www.w3.org/2001/XMLSchema" xmlns:p="http://schemas.microsoft.com/office/2006/metadata/properties" xmlns:ns2="0d7d7c8e-8c8e-4fd7-9dd2-331260a39b71" targetNamespace="http://schemas.microsoft.com/office/2006/metadata/properties" ma:root="true" ma:fieldsID="4fd40b5edb50506a80a31243cbafb6c5" ns2:_="">
    <xsd:import namespace="0d7d7c8e-8c8e-4fd7-9dd2-331260a3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d7c8e-8c8e-4fd7-9dd2-331260a39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90CA6-F480-4B65-9CF5-2043ABED2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2383A-048B-42C0-B671-1446160DAD61}">
  <ds:schemaRefs>
    <ds:schemaRef ds:uri="http://datasnipper"/>
  </ds:schemaRefs>
</ds:datastoreItem>
</file>

<file path=customXml/itemProps3.xml><?xml version="1.0" encoding="utf-8"?>
<ds:datastoreItem xmlns:ds="http://schemas.openxmlformats.org/officeDocument/2006/customXml" ds:itemID="{BD17FB71-830D-4304-9AB1-658C1F18D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d7c8e-8c8e-4fd7-9dd2-331260a39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079B0A-6EE5-4872-9F85-79C5262187A8}">
  <ds:schemaRefs>
    <ds:schemaRef ds:uri="http://purl.org/dc/elements/1.1/"/>
    <ds:schemaRef ds:uri="http://schemas.microsoft.com/office/2006/metadata/properties"/>
    <ds:schemaRef ds:uri="0d7d7c8e-8c8e-4fd7-9dd2-331260a39b7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RR &amp; BR</vt:lpstr>
      <vt:lpstr>Nyckeltal</vt:lpstr>
      <vt:lpstr>Notförklaringar</vt:lpstr>
      <vt:lpstr>Ska gömmas</vt:lpstr>
      <vt:lpstr>Notförklaringar!Utskriftsområde</vt:lpstr>
      <vt:lpstr>Nyckeltal!Utskriftsområde</vt:lpstr>
      <vt:lpstr>'RR &amp; BR'!Utskriftsområde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Tano</dc:creator>
  <cp:keywords/>
  <dc:description/>
  <cp:lastModifiedBy>Tommy Jonsson</cp:lastModifiedBy>
  <cp:revision/>
  <cp:lastPrinted>2022-12-21T14:27:54Z</cp:lastPrinted>
  <dcterms:created xsi:type="dcterms:W3CDTF">2014-12-22T14:16:39Z</dcterms:created>
  <dcterms:modified xsi:type="dcterms:W3CDTF">2023-03-06T08:21:59Z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0x0101004C44B07688FE044F9A24480DE377F85F</vt:lpwstr>
  </property>
</Properties>
</file>